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jnica\Desktop\Udžbenici 3. i 4. razred\"/>
    </mc:Choice>
  </mc:AlternateContent>
  <bookViews>
    <workbookView xWindow="0" yWindow="0" windowWidth="28800" windowHeight="12210" tabRatio="500"/>
  </bookViews>
  <sheets>
    <sheet name="List1" sheetId="1" r:id="rId1"/>
  </sheets>
  <definedNames>
    <definedName name="_xlnm.Print_Area" localSheetId="0">List1!$A$1:$J$33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5" i="1" l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F30" i="1" l="1"/>
  <c r="F31" i="1" l="1"/>
  <c r="F32" i="1" s="1"/>
</calcChain>
</file>

<file path=xl/sharedStrings.xml><?xml version="1.0" encoding="utf-8"?>
<sst xmlns="http://schemas.openxmlformats.org/spreadsheetml/2006/main" count="110" uniqueCount="80">
  <si>
    <t>TROŠKOVNIK za školsku godinu 2025./2026.</t>
  </si>
  <si>
    <t>RABAT</t>
  </si>
  <si>
    <t>Red. broj</t>
  </si>
  <si>
    <t>Reg. broj</t>
  </si>
  <si>
    <t>Šifra komp.</t>
  </si>
  <si>
    <t>Predmet</t>
  </si>
  <si>
    <t>Naziv udžbenika</t>
  </si>
  <si>
    <t>Autori</t>
  </si>
  <si>
    <t>Nakladnik</t>
  </si>
  <si>
    <t>Količina</t>
  </si>
  <si>
    <t>Cijena</t>
  </si>
  <si>
    <t>Ukupno</t>
  </si>
  <si>
    <t>VPC</t>
  </si>
  <si>
    <t>ID</t>
  </si>
  <si>
    <t>1.</t>
  </si>
  <si>
    <t>HRVATSKI JEZIK</t>
  </si>
  <si>
    <t>Profil Klett</t>
  </si>
  <si>
    <t>2.</t>
  </si>
  <si>
    <t>Sonja Ivić, Marija Krmpotić</t>
  </si>
  <si>
    <t>Školska knjiga</t>
  </si>
  <si>
    <t>3.</t>
  </si>
  <si>
    <t>ENGLESKI JEZIK</t>
  </si>
  <si>
    <t>Alfa</t>
  </si>
  <si>
    <t>4.</t>
  </si>
  <si>
    <t>MATEMATIKA</t>
  </si>
  <si>
    <t>5.</t>
  </si>
  <si>
    <t>7.</t>
  </si>
  <si>
    <t>PRIRODA I DRUŠTVO</t>
  </si>
  <si>
    <t>8.</t>
  </si>
  <si>
    <t>9.</t>
  </si>
  <si>
    <t>INFORMATIKA</t>
  </si>
  <si>
    <t>Blaženka Rihter, Karmen Toić Dlačić</t>
  </si>
  <si>
    <t>10.</t>
  </si>
  <si>
    <t>ISLAMSKI VJERONAUK</t>
  </si>
  <si>
    <t>11.</t>
  </si>
  <si>
    <t>Sanja Jakovljević Rogić, Dubravka Miklec, Graciella Prtajin</t>
  </si>
  <si>
    <t>Haidi Mimica Tudor, Daniela Reić Šućur, Suzana Ban, Anita Žepina</t>
  </si>
  <si>
    <t>Maja Cindrić, Irena Mišurac</t>
  </si>
  <si>
    <t>6.</t>
  </si>
  <si>
    <t>12.</t>
  </si>
  <si>
    <t>3. RAZRED</t>
  </si>
  <si>
    <t>TIPTOES 3 : udžbenik engleskog jezika s dodatnim digitalnim sadržajima u trećem razredu osnovne škole, treća godina učenja</t>
  </si>
  <si>
    <t>ISTRAŽUJEMO NAŠ SVIJET 3 : udžbenik prirode i društva s dodatnim digitalnim sadržajima u trećem razredu osnovne škole</t>
  </si>
  <si>
    <t>Alena Letina, Tamara Kisovar Ivanda, Zdenko Braičić</t>
  </si>
  <si>
    <t>MOJA DOMENA 3 : udžbenik iz informatike za treći razred osnovne škole</t>
  </si>
  <si>
    <t>UDŽBENIK ISLAMSKOG VJERONAUKA ZA 3. RAZRED OSNOVNE ŠKOLE</t>
  </si>
  <si>
    <t>Melisa Arslani, Haris Opardija</t>
  </si>
  <si>
    <t>MATEMATIČKA MREŽA 3, udžbenik matematike s dodatnim digitalnim sadržajima u trećem razredu osnovne škole</t>
  </si>
  <si>
    <t xml:space="preserve"> ZLATNA VRATA 3: integrirani radni udžbenik hrvatskog jezika s dodatnim digitalnim sadržajima u trećem razredu osnovne škole,KOMPLET 1. i 2. dio</t>
  </si>
  <si>
    <t>4. RAZRED</t>
  </si>
  <si>
    <t>TIPTOES 4 : radni udžbenik engleskog jezika u četvrtom razredu osnovne škole, 4. godina učenja s dodatnim digitalnim sadržajima</t>
  </si>
  <si>
    <t>Anita Žepina, Suzana Anić Antić, Suzana Ban</t>
  </si>
  <si>
    <t>NJEMAČKI JEZIK</t>
  </si>
  <si>
    <t>#DEUTSCH 1 : radni udžbenik njemačkog jezika u četvrtom razredu osnovne škole, 1. godina učenja s dodatnim digitalnim sadržajima</t>
  </si>
  <si>
    <t>Alexa Mathias, Jasmina Troha</t>
  </si>
  <si>
    <t xml:space="preserve">FRANCUSKI JEZIK </t>
  </si>
  <si>
    <t>CAP SUR 1 : udžbenik za francuski jezik, 4. razred osnovne škole, 1. godina učenja</t>
  </si>
  <si>
    <t>Amandine Demarteau, Aurore Jarlang, Adelaide Tilly</t>
  </si>
  <si>
    <t>MOJ SRETNI BROJ 4 : udžbenik matematike u četvrtom razredu osnovne škole s dodatnim digitalnim sadržajima</t>
  </si>
  <si>
    <t>ISTRAŽUJEMO NAŠ SVIJET 4 : udžbenik prirode i društva u četvrtom razredu osnovne škole s dodatnim digitalnim sadržajima</t>
  </si>
  <si>
    <t>Tamara Kisovar Ivanda, Alena Letina, Zdenko Braičić</t>
  </si>
  <si>
    <t>UDŽBENIK ISLAMSKOG VJERONAUKA ZA 4. RAZRED OSNOVNE ŠKOLE</t>
  </si>
  <si>
    <t>Husret Hasanović</t>
  </si>
  <si>
    <t>Mešihat Islamske zajednice</t>
  </si>
  <si>
    <t>ŠKRINJICA SLOVA I RIJEČI 4, prvi dio Integrirani radni udžbenik iz hrvatskoga jezika za četvrti razred osnovne škole</t>
  </si>
  <si>
    <t>Dubravka Težak, Marina Gabelica, Vesna Marjanović, Andrea Škribulja Horvat</t>
  </si>
  <si>
    <t>ALFA</t>
  </si>
  <si>
    <t>ŠKRINJICA SLOVA I RIJEČI 4, drugi dio Integrirani radni udžbenik iz hrvatskoga jezika za četvrti razred osnovne škole</t>
  </si>
  <si>
    <t>Dubravka Težak,Marina Gabelica, Vesna Marjanović, Andrea Škribulja Horvat</t>
  </si>
  <si>
    <t>SVIJET RIJEČI 4, integrirani radni udžbenik hrvatskog jezika s dodatnim digitalnim sadržajima u četvrtom razredu osnovne škole, KOMPLET 1. i 2. dio</t>
  </si>
  <si>
    <t>Terezija Zokić, Benita Vladušić, Ankica Španić, Jadranka Jurić</t>
  </si>
  <si>
    <t>OTKRIVAMO MATEMATIKU 4, prvi dio - Radni udžbenik iz matematike za četvrti razred osnovne škole</t>
  </si>
  <si>
    <t>Dubravka Glasnović Gracin, Gabriela Žokalj, Tanja Soucie</t>
  </si>
  <si>
    <t>OTKRIVAMO MATEMATIKU 4, drugi dio - Radni udžbenik iz matematike za četvrti razred osnovne škole</t>
  </si>
  <si>
    <t>PRIRODA, DRUŠTVO I JA 4 - Radni udžbenik iz prirode i društva za četvrti razred osnovne škole</t>
  </si>
  <si>
    <t>Nikola Štambak, Tomislav Šarlija, Dragana Mamić,Gordana Kralj, dr. sc. Mila Bulić</t>
  </si>
  <si>
    <t>REKAPITULACIJA:</t>
  </si>
  <si>
    <t>UKUPNA CIJENA PONUDE BEZ PDV-a:</t>
  </si>
  <si>
    <t>PDV:</t>
  </si>
  <si>
    <t>SVEUKUPNA CIJENA PONUDE SA PDV-om: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</si>
</sst>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#,##0.00\ [$kn-41A]"/>
  </numFmts>
  <fonts count="18"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color rgb="FF000000"/>
      <name val="Arial Narrow"/>
      <family val="2"/>
      <charset val="238"/>
    </font>
    <font>
      <i/>
      <sz val="8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Verdana Pro Cond"/>
      <family val="2"/>
      <charset val="238"/>
    </font>
    <font>
      <b/>
      <sz val="12"/>
      <color theme="1"/>
      <name val="Cambria"/>
      <family val="1"/>
      <charset val="238"/>
    </font>
    <font>
      <b/>
      <sz val="14"/>
      <name val="Courier New"/>
      <family val="3"/>
      <charset val="1"/>
    </font>
    <font>
      <b/>
      <sz val="14"/>
      <color rgb="FF000000"/>
      <name val="Courier New"/>
      <family val="3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rgb="FFE2F0D9"/>
      </patternFill>
    </fill>
    <fill>
      <patternFill patternType="solid">
        <fgColor rgb="FFCCFFCC"/>
        <bgColor rgb="FFCCFFFF"/>
      </patternFill>
    </fill>
    <fill>
      <patternFill patternType="solid">
        <fgColor theme="9" tint="0.79989013336588644"/>
        <bgColor rgb="FFCCFFCC"/>
      </patternFill>
    </fill>
    <fill>
      <patternFill patternType="solid">
        <fgColor rgb="FF00B050"/>
        <bgColor rgb="FF008080"/>
      </patternFill>
    </fill>
    <fill>
      <patternFill patternType="solid">
        <fgColor rgb="FFFFFACD"/>
        <bgColor rgb="FFFFFFD7"/>
      </patternFill>
    </fill>
    <fill>
      <patternFill patternType="solid">
        <fgColor rgb="FFFFFFD7"/>
        <bgColor rgb="FFFFFFE0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vertical="center" wrapText="1" readingOrder="1"/>
    </xf>
    <xf numFmtId="4" fontId="2" fillId="0" borderId="0" xfId="0" applyNumberFormat="1" applyFont="1" applyAlignment="1">
      <alignment vertical="center" readingOrder="1"/>
    </xf>
    <xf numFmtId="0" fontId="2" fillId="0" borderId="0" xfId="0" applyFont="1"/>
    <xf numFmtId="0" fontId="3" fillId="0" borderId="1" xfId="0" applyFont="1" applyBorder="1" applyAlignment="1">
      <alignment horizontal="center" vertical="center" readingOrder="1"/>
    </xf>
    <xf numFmtId="0" fontId="4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0" xfId="0" applyFont="1"/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10" fontId="7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 readingOrder="1"/>
      <protection locked="0"/>
    </xf>
    <xf numFmtId="0" fontId="11" fillId="3" borderId="1" xfId="0" applyFont="1" applyFill="1" applyBorder="1" applyAlignment="1" applyProtection="1">
      <alignment horizontal="center" vertical="center" wrapText="1" readingOrder="1"/>
      <protection locked="0"/>
    </xf>
    <xf numFmtId="0" fontId="10" fillId="3" borderId="1" xfId="0" applyFont="1" applyFill="1" applyBorder="1" applyAlignment="1" applyProtection="1">
      <alignment horizontal="left" vertical="center" wrapText="1" readingOrder="1"/>
      <protection locked="0"/>
    </xf>
    <xf numFmtId="49" fontId="2" fillId="3" borderId="1" xfId="1" applyNumberFormat="1" applyFont="1" applyFill="1" applyBorder="1" applyAlignment="1">
      <alignment horizontal="center" vertical="center" wrapText="1" readingOrder="1"/>
    </xf>
    <xf numFmtId="1" fontId="10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2" fillId="0" borderId="2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1" fontId="2" fillId="3" borderId="1" xfId="1" applyNumberFormat="1" applyFont="1" applyFill="1" applyBorder="1" applyAlignment="1">
      <alignment horizontal="center" vertical="center" wrapText="1" readingOrder="1"/>
    </xf>
    <xf numFmtId="1" fontId="2" fillId="3" borderId="1" xfId="1" applyNumberFormat="1" applyFont="1" applyFill="1" applyBorder="1" applyAlignment="1">
      <alignment horizontal="center" vertical="center" readingOrder="1"/>
    </xf>
    <xf numFmtId="1" fontId="13" fillId="3" borderId="1" xfId="1" applyNumberFormat="1" applyFont="1" applyFill="1" applyBorder="1" applyAlignment="1">
      <alignment horizontal="center" vertical="center" readingOrder="1"/>
    </xf>
    <xf numFmtId="0" fontId="2" fillId="3" borderId="1" xfId="1" applyFont="1" applyFill="1" applyBorder="1" applyAlignment="1">
      <alignment vertical="center" wrapText="1" readingOrder="1"/>
    </xf>
    <xf numFmtId="49" fontId="2" fillId="3" borderId="1" xfId="1" applyNumberFormat="1" applyFont="1" applyFill="1" applyBorder="1" applyAlignment="1">
      <alignment vertical="center" wrapText="1" readingOrder="1"/>
    </xf>
    <xf numFmtId="1" fontId="2" fillId="3" borderId="1" xfId="1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 readingOrder="1"/>
      <protection locked="0"/>
    </xf>
    <xf numFmtId="0" fontId="10" fillId="4" borderId="1" xfId="0" applyFont="1" applyFill="1" applyBorder="1" applyAlignment="1" applyProtection="1">
      <alignment horizontal="left" vertical="center" wrapText="1" readingOrder="1"/>
      <protection locked="0"/>
    </xf>
    <xf numFmtId="1" fontId="10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 applyProtection="1">
      <alignment vertical="center" readingOrder="1"/>
      <protection locked="0"/>
    </xf>
    <xf numFmtId="0" fontId="11" fillId="0" borderId="1" xfId="0" applyFont="1" applyBorder="1" applyAlignment="1" applyProtection="1">
      <alignment horizontal="center" vertical="center" readingOrder="1"/>
      <protection locked="0"/>
    </xf>
    <xf numFmtId="0" fontId="11" fillId="0" borderId="1" xfId="0" applyFont="1" applyBorder="1" applyAlignment="1" applyProtection="1">
      <alignment vertical="center" readingOrder="1"/>
      <protection locked="0"/>
    </xf>
    <xf numFmtId="3" fontId="11" fillId="0" borderId="1" xfId="0" applyNumberFormat="1" applyFont="1" applyBorder="1" applyAlignment="1" applyProtection="1">
      <alignment horizontal="center" vertical="center" readingOrder="1"/>
      <protection locked="0"/>
    </xf>
    <xf numFmtId="4" fontId="11" fillId="0" borderId="1" xfId="0" applyNumberFormat="1" applyFont="1" applyBorder="1" applyAlignment="1" applyProtection="1">
      <alignment horizontal="center" vertical="center" readingOrder="1"/>
      <protection locked="0"/>
    </xf>
    <xf numFmtId="1" fontId="2" fillId="4" borderId="1" xfId="1" applyNumberFormat="1" applyFont="1" applyFill="1" applyBorder="1" applyAlignment="1">
      <alignment horizontal="center" vertical="center" readingOrder="1"/>
    </xf>
    <xf numFmtId="0" fontId="2" fillId="4" borderId="1" xfId="1" applyFont="1" applyFill="1" applyBorder="1" applyAlignment="1">
      <alignment vertical="center" wrapText="1" readingOrder="1"/>
    </xf>
    <xf numFmtId="49" fontId="2" fillId="4" borderId="1" xfId="1" applyNumberFormat="1" applyFont="1" applyFill="1" applyBorder="1" applyAlignment="1">
      <alignment vertical="center" wrapText="1" readingOrder="1"/>
    </xf>
    <xf numFmtId="49" fontId="2" fillId="4" borderId="1" xfId="1" applyNumberFormat="1" applyFont="1" applyFill="1" applyBorder="1" applyAlignment="1">
      <alignment horizontal="center" vertical="center" wrapText="1" readingOrder="1"/>
    </xf>
    <xf numFmtId="1" fontId="2" fillId="4" borderId="1" xfId="1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16" fillId="6" borderId="2" xfId="0" applyNumberFormat="1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readingOrder="1"/>
    </xf>
    <xf numFmtId="0" fontId="9" fillId="0" borderId="1" xfId="0" applyFont="1" applyBorder="1" applyAlignment="1" applyProtection="1">
      <alignment horizontal="left" vertical="center" readingOrder="1"/>
      <protection locked="0"/>
    </xf>
    <xf numFmtId="0" fontId="9" fillId="0" borderId="1" xfId="0" applyFont="1" applyBorder="1" applyAlignment="1" applyProtection="1">
      <alignment horizontal="center" vertical="center" readingOrder="1"/>
      <protection locked="0"/>
    </xf>
    <xf numFmtId="0" fontId="14" fillId="0" borderId="3" xfId="0" applyFont="1" applyBorder="1" applyAlignment="1">
      <alignment horizontal="left" wrapText="1"/>
    </xf>
    <xf numFmtId="2" fontId="15" fillId="0" borderId="3" xfId="0" applyNumberFormat="1" applyFont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wrapText="1"/>
    </xf>
  </cellXfs>
  <cellStyles count="2">
    <cellStyle name="Normal 2" xfId="1"/>
    <cellStyle name="Normalno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2F0D9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view="pageBreakPreview" workbookViewId="0">
      <selection activeCell="E36" sqref="E36"/>
    </sheetView>
  </sheetViews>
  <sheetFormatPr defaultColWidth="8.5703125" defaultRowHeight="15"/>
  <cols>
    <col min="1" max="3" width="6.7109375" style="1" customWidth="1"/>
    <col min="4" max="4" width="11.7109375" style="1" customWidth="1"/>
    <col min="5" max="5" width="50.7109375" style="2" customWidth="1"/>
    <col min="6" max="6" width="40.7109375" style="2" customWidth="1"/>
    <col min="7" max="7" width="12.7109375" style="2" customWidth="1"/>
    <col min="8" max="9" width="9.7109375" style="3" customWidth="1"/>
    <col min="10" max="10" width="12.7109375" style="3" customWidth="1"/>
    <col min="11" max="11" width="8.5703125" style="4" customWidth="1"/>
    <col min="12" max="13" width="8.5703125" hidden="1" customWidth="1"/>
    <col min="14" max="14" width="10.7109375" customWidth="1"/>
    <col min="15" max="15" width="11.5703125" customWidth="1"/>
    <col min="16383" max="16384" width="11.5703125" customWidth="1"/>
  </cols>
  <sheetData>
    <row r="1" spans="1:15" ht="23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N1" s="6" t="s">
        <v>1</v>
      </c>
      <c r="O1" s="7">
        <v>0</v>
      </c>
    </row>
    <row r="2" spans="1:15" ht="23.25" hidden="1">
      <c r="A2" s="5"/>
      <c r="B2" s="5"/>
      <c r="C2" s="5"/>
      <c r="D2" s="5"/>
      <c r="E2" s="5"/>
      <c r="F2" s="5"/>
      <c r="G2" s="5"/>
      <c r="H2" s="5"/>
      <c r="I2" s="5"/>
      <c r="J2" s="5"/>
      <c r="N2" s="8"/>
      <c r="O2" s="8"/>
    </row>
    <row r="3" spans="1:15" ht="23.25" hidden="1">
      <c r="A3" s="5"/>
      <c r="B3" s="5"/>
      <c r="C3" s="5"/>
      <c r="D3" s="5"/>
      <c r="E3" s="5"/>
      <c r="F3" s="5"/>
      <c r="G3" s="5"/>
      <c r="H3" s="5"/>
      <c r="I3" s="5"/>
      <c r="J3" s="5"/>
      <c r="N3" s="8"/>
      <c r="O3" s="8"/>
    </row>
    <row r="4" spans="1:15" ht="22.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10" t="s">
        <v>9</v>
      </c>
      <c r="I4" s="11" t="s">
        <v>10</v>
      </c>
      <c r="J4" s="12" t="s">
        <v>11</v>
      </c>
      <c r="N4" s="13" t="s">
        <v>12</v>
      </c>
      <c r="O4" s="13" t="s">
        <v>13</v>
      </c>
    </row>
    <row r="5" spans="1:15" ht="15.75">
      <c r="A5" s="44" t="s">
        <v>40</v>
      </c>
      <c r="B5" s="44"/>
      <c r="C5" s="44"/>
      <c r="D5" s="44"/>
      <c r="E5" s="44"/>
      <c r="F5" s="44"/>
      <c r="G5" s="44"/>
      <c r="H5" s="44"/>
      <c r="I5" s="44"/>
      <c r="J5" s="44"/>
    </row>
    <row r="6" spans="1:15" ht="22.5">
      <c r="A6" s="14" t="s">
        <v>14</v>
      </c>
      <c r="B6" s="23">
        <v>7098</v>
      </c>
      <c r="C6" s="22">
        <v>4836</v>
      </c>
      <c r="D6" s="21" t="s">
        <v>21</v>
      </c>
      <c r="E6" s="24" t="s">
        <v>41</v>
      </c>
      <c r="F6" s="25" t="s">
        <v>36</v>
      </c>
      <c r="G6" s="17" t="s">
        <v>19</v>
      </c>
      <c r="H6" s="22">
        <v>99</v>
      </c>
      <c r="I6" s="19">
        <f t="shared" ref="I6:I11" si="0">ROUND((100 - $O$1)/100 * N6, 2)</f>
        <v>0</v>
      </c>
      <c r="J6" s="20">
        <f t="shared" ref="J6:J11" si="1">H6*I6</f>
        <v>0</v>
      </c>
      <c r="N6" s="41"/>
      <c r="O6" s="42"/>
    </row>
    <row r="7" spans="1:15" ht="22.5">
      <c r="A7" s="22" t="s">
        <v>17</v>
      </c>
      <c r="B7" s="23">
        <v>7035</v>
      </c>
      <c r="C7" s="22">
        <v>4775</v>
      </c>
      <c r="D7" s="21" t="s">
        <v>27</v>
      </c>
      <c r="E7" s="24" t="s">
        <v>42</v>
      </c>
      <c r="F7" s="25" t="s">
        <v>43</v>
      </c>
      <c r="G7" s="17" t="s">
        <v>19</v>
      </c>
      <c r="H7" s="22">
        <v>92</v>
      </c>
      <c r="I7" s="19">
        <f t="shared" si="0"/>
        <v>0</v>
      </c>
      <c r="J7" s="20">
        <f t="shared" si="1"/>
        <v>0</v>
      </c>
      <c r="N7" s="41"/>
      <c r="O7" s="42"/>
    </row>
    <row r="8" spans="1:15" ht="22.5">
      <c r="A8" s="22" t="s">
        <v>20</v>
      </c>
      <c r="B8" s="23">
        <v>7003</v>
      </c>
      <c r="C8" s="22">
        <v>4743</v>
      </c>
      <c r="D8" s="22" t="s">
        <v>30</v>
      </c>
      <c r="E8" s="24" t="s">
        <v>44</v>
      </c>
      <c r="F8" s="25" t="s">
        <v>31</v>
      </c>
      <c r="G8" s="17" t="s">
        <v>22</v>
      </c>
      <c r="H8" s="26">
        <v>5</v>
      </c>
      <c r="I8" s="19">
        <f t="shared" si="0"/>
        <v>0</v>
      </c>
      <c r="J8" s="20">
        <f t="shared" si="1"/>
        <v>0</v>
      </c>
      <c r="N8" s="41"/>
      <c r="O8" s="42"/>
    </row>
    <row r="9" spans="1:15" ht="22.5">
      <c r="A9" s="22" t="s">
        <v>23</v>
      </c>
      <c r="B9" s="15">
        <v>6717</v>
      </c>
      <c r="C9" s="14">
        <v>4481</v>
      </c>
      <c r="D9" s="14" t="s">
        <v>33</v>
      </c>
      <c r="E9" s="16" t="s">
        <v>45</v>
      </c>
      <c r="F9" s="16" t="s">
        <v>46</v>
      </c>
      <c r="G9" s="17" t="s">
        <v>19</v>
      </c>
      <c r="H9" s="18">
        <v>1</v>
      </c>
      <c r="I9" s="19">
        <f t="shared" si="0"/>
        <v>0</v>
      </c>
      <c r="J9" s="20">
        <f t="shared" si="1"/>
        <v>0</v>
      </c>
      <c r="N9" s="41"/>
      <c r="O9" s="42"/>
    </row>
    <row r="10" spans="1:15" ht="22.5">
      <c r="A10" s="22" t="s">
        <v>25</v>
      </c>
      <c r="B10" s="15">
        <v>7048</v>
      </c>
      <c r="C10" s="35">
        <v>4788</v>
      </c>
      <c r="D10" s="35" t="s">
        <v>24</v>
      </c>
      <c r="E10" s="36" t="s">
        <v>47</v>
      </c>
      <c r="F10" s="37" t="s">
        <v>37</v>
      </c>
      <c r="G10" s="38" t="s">
        <v>19</v>
      </c>
      <c r="H10" s="39">
        <v>103</v>
      </c>
      <c r="I10" s="19">
        <f t="shared" si="0"/>
        <v>0</v>
      </c>
      <c r="J10" s="20">
        <f t="shared" si="1"/>
        <v>0</v>
      </c>
      <c r="N10" s="41"/>
      <c r="O10" s="42"/>
    </row>
    <row r="11" spans="1:15" ht="33.75">
      <c r="A11" s="14" t="s">
        <v>38</v>
      </c>
      <c r="B11" s="15">
        <v>7108</v>
      </c>
      <c r="C11" s="27">
        <v>4844</v>
      </c>
      <c r="D11" s="27" t="s">
        <v>15</v>
      </c>
      <c r="E11" s="28" t="s">
        <v>48</v>
      </c>
      <c r="F11" s="28" t="s">
        <v>18</v>
      </c>
      <c r="G11" s="27" t="s">
        <v>19</v>
      </c>
      <c r="H11" s="29">
        <v>103</v>
      </c>
      <c r="I11" s="19">
        <f t="shared" si="0"/>
        <v>0</v>
      </c>
      <c r="J11" s="20">
        <f t="shared" si="1"/>
        <v>0</v>
      </c>
      <c r="N11" s="41"/>
      <c r="O11" s="42"/>
    </row>
    <row r="12" spans="1:15" ht="15.75">
      <c r="A12" s="45"/>
      <c r="B12" s="45"/>
      <c r="C12" s="45"/>
      <c r="D12" s="45"/>
      <c r="E12" s="30"/>
      <c r="F12" s="31"/>
      <c r="G12" s="32"/>
      <c r="H12" s="33"/>
      <c r="I12" s="34"/>
      <c r="J12" s="34"/>
    </row>
    <row r="13" spans="1:15" ht="15.75">
      <c r="A13" s="44" t="s">
        <v>49</v>
      </c>
      <c r="B13" s="44"/>
      <c r="C13" s="44"/>
      <c r="D13" s="44"/>
      <c r="E13" s="44"/>
      <c r="F13" s="44"/>
      <c r="G13" s="44"/>
      <c r="H13" s="44"/>
      <c r="I13" s="44"/>
      <c r="J13" s="44"/>
    </row>
    <row r="14" spans="1:15" ht="22.5">
      <c r="A14" s="14" t="s">
        <v>14</v>
      </c>
      <c r="B14" s="23">
        <v>7690</v>
      </c>
      <c r="C14" s="22">
        <v>5326</v>
      </c>
      <c r="D14" s="21" t="s">
        <v>21</v>
      </c>
      <c r="E14" s="24" t="s">
        <v>50</v>
      </c>
      <c r="F14" s="25" t="s">
        <v>51</v>
      </c>
      <c r="G14" s="17" t="s">
        <v>19</v>
      </c>
      <c r="H14" s="22">
        <v>91</v>
      </c>
      <c r="I14" s="19">
        <f t="shared" ref="I14:I25" si="2">ROUND((100 - $O$1)/100 * N14, 2)</f>
        <v>0</v>
      </c>
      <c r="J14" s="20">
        <f t="shared" ref="J14:J25" si="3">H14*I14</f>
        <v>0</v>
      </c>
      <c r="N14" s="41"/>
      <c r="O14" s="42"/>
    </row>
    <row r="15" spans="1:15" ht="22.5">
      <c r="A15" s="22" t="s">
        <v>17</v>
      </c>
      <c r="B15" s="15">
        <v>7597</v>
      </c>
      <c r="C15" s="14">
        <v>5234</v>
      </c>
      <c r="D15" s="14" t="s">
        <v>52</v>
      </c>
      <c r="E15" s="16" t="s">
        <v>53</v>
      </c>
      <c r="F15" s="16" t="s">
        <v>54</v>
      </c>
      <c r="G15" s="14" t="s">
        <v>19</v>
      </c>
      <c r="H15" s="40">
        <v>58</v>
      </c>
      <c r="I15" s="19">
        <f t="shared" si="2"/>
        <v>0</v>
      </c>
      <c r="J15" s="20">
        <f t="shared" si="3"/>
        <v>0</v>
      </c>
      <c r="N15" s="41"/>
      <c r="O15" s="42"/>
    </row>
    <row r="16" spans="1:15" ht="22.5">
      <c r="A16" s="22" t="s">
        <v>20</v>
      </c>
      <c r="B16" s="23">
        <v>7810</v>
      </c>
      <c r="C16" s="22">
        <v>5425</v>
      </c>
      <c r="D16" s="14" t="s">
        <v>55</v>
      </c>
      <c r="E16" s="24" t="s">
        <v>56</v>
      </c>
      <c r="F16" s="25" t="s">
        <v>57</v>
      </c>
      <c r="G16" s="17" t="s">
        <v>16</v>
      </c>
      <c r="H16" s="22">
        <v>35</v>
      </c>
      <c r="I16" s="19">
        <f t="shared" si="2"/>
        <v>0</v>
      </c>
      <c r="J16" s="20">
        <f t="shared" si="3"/>
        <v>0</v>
      </c>
      <c r="N16" s="41"/>
      <c r="O16" s="42"/>
    </row>
    <row r="17" spans="1:15" ht="22.5">
      <c r="A17" s="22" t="s">
        <v>23</v>
      </c>
      <c r="B17" s="23">
        <v>7661</v>
      </c>
      <c r="C17" s="22">
        <v>5298</v>
      </c>
      <c r="D17" s="22" t="s">
        <v>24</v>
      </c>
      <c r="E17" s="24" t="s">
        <v>58</v>
      </c>
      <c r="F17" s="25" t="s">
        <v>35</v>
      </c>
      <c r="G17" s="17" t="s">
        <v>19</v>
      </c>
      <c r="H17" s="22">
        <v>21</v>
      </c>
      <c r="I17" s="19">
        <f t="shared" si="2"/>
        <v>0</v>
      </c>
      <c r="J17" s="20">
        <f t="shared" si="3"/>
        <v>0</v>
      </c>
      <c r="N17" s="41"/>
      <c r="O17" s="42"/>
    </row>
    <row r="18" spans="1:15" ht="22.5">
      <c r="A18" s="22" t="s">
        <v>25</v>
      </c>
      <c r="B18" s="23">
        <v>7637</v>
      </c>
      <c r="C18" s="22">
        <v>5274</v>
      </c>
      <c r="D18" s="21" t="s">
        <v>27</v>
      </c>
      <c r="E18" s="24" t="s">
        <v>59</v>
      </c>
      <c r="F18" s="25" t="s">
        <v>60</v>
      </c>
      <c r="G18" s="17" t="s">
        <v>19</v>
      </c>
      <c r="H18" s="22">
        <v>25</v>
      </c>
      <c r="I18" s="19">
        <f t="shared" si="2"/>
        <v>0</v>
      </c>
      <c r="J18" s="20">
        <f t="shared" si="3"/>
        <v>0</v>
      </c>
      <c r="N18" s="41"/>
      <c r="O18" s="42"/>
    </row>
    <row r="19" spans="1:15" ht="33.75">
      <c r="A19" s="14" t="s">
        <v>38</v>
      </c>
      <c r="B19" s="15">
        <v>7377</v>
      </c>
      <c r="C19" s="14">
        <v>5036</v>
      </c>
      <c r="D19" s="14" t="s">
        <v>33</v>
      </c>
      <c r="E19" s="16" t="s">
        <v>61</v>
      </c>
      <c r="F19" s="16" t="s">
        <v>62</v>
      </c>
      <c r="G19" s="14" t="s">
        <v>63</v>
      </c>
      <c r="H19" s="18">
        <v>1</v>
      </c>
      <c r="I19" s="19">
        <f t="shared" si="2"/>
        <v>0</v>
      </c>
      <c r="J19" s="20">
        <f t="shared" si="3"/>
        <v>0</v>
      </c>
      <c r="N19" s="41"/>
      <c r="O19" s="42"/>
    </row>
    <row r="20" spans="1:15" ht="22.5">
      <c r="A20" s="14" t="s">
        <v>26</v>
      </c>
      <c r="B20" s="15">
        <v>7292</v>
      </c>
      <c r="C20" s="27">
        <v>4962</v>
      </c>
      <c r="D20" s="27" t="s">
        <v>15</v>
      </c>
      <c r="E20" s="28" t="s">
        <v>64</v>
      </c>
      <c r="F20" s="28" t="s">
        <v>65</v>
      </c>
      <c r="G20" s="27" t="s">
        <v>66</v>
      </c>
      <c r="H20" s="29">
        <v>73</v>
      </c>
      <c r="I20" s="19">
        <f t="shared" si="2"/>
        <v>0</v>
      </c>
      <c r="J20" s="20">
        <f t="shared" si="3"/>
        <v>0</v>
      </c>
      <c r="N20" s="41"/>
      <c r="O20" s="42"/>
    </row>
    <row r="21" spans="1:15" ht="22.5">
      <c r="A21" s="14" t="s">
        <v>28</v>
      </c>
      <c r="B21" s="15">
        <v>7293</v>
      </c>
      <c r="C21" s="27">
        <v>4962</v>
      </c>
      <c r="D21" s="27" t="s">
        <v>15</v>
      </c>
      <c r="E21" s="28" t="s">
        <v>67</v>
      </c>
      <c r="F21" s="28" t="s">
        <v>68</v>
      </c>
      <c r="G21" s="27" t="s">
        <v>66</v>
      </c>
      <c r="H21" s="29">
        <v>73</v>
      </c>
      <c r="I21" s="19">
        <f t="shared" si="2"/>
        <v>0</v>
      </c>
      <c r="J21" s="20">
        <f t="shared" si="3"/>
        <v>0</v>
      </c>
      <c r="N21" s="41"/>
      <c r="O21" s="42"/>
    </row>
    <row r="22" spans="1:15" ht="33.75">
      <c r="A22" s="14" t="s">
        <v>29</v>
      </c>
      <c r="B22" s="15">
        <v>7685</v>
      </c>
      <c r="C22" s="27">
        <v>5321</v>
      </c>
      <c r="D22" s="27" t="s">
        <v>15</v>
      </c>
      <c r="E22" s="28" t="s">
        <v>69</v>
      </c>
      <c r="F22" s="28" t="s">
        <v>70</v>
      </c>
      <c r="G22" s="27" t="s">
        <v>19</v>
      </c>
      <c r="H22" s="29">
        <v>27</v>
      </c>
      <c r="I22" s="19">
        <f t="shared" si="2"/>
        <v>0</v>
      </c>
      <c r="J22" s="20">
        <f t="shared" si="3"/>
        <v>0</v>
      </c>
      <c r="N22" s="41"/>
      <c r="O22" s="42"/>
    </row>
    <row r="23" spans="1:15" ht="22.5">
      <c r="A23" s="14" t="s">
        <v>32</v>
      </c>
      <c r="B23" s="15">
        <v>7278</v>
      </c>
      <c r="C23" s="27">
        <v>4950</v>
      </c>
      <c r="D23" s="27" t="s">
        <v>24</v>
      </c>
      <c r="E23" s="28" t="s">
        <v>71</v>
      </c>
      <c r="F23" s="28" t="s">
        <v>72</v>
      </c>
      <c r="G23" s="27" t="s">
        <v>66</v>
      </c>
      <c r="H23" s="29">
        <v>73</v>
      </c>
      <c r="I23" s="19">
        <f t="shared" si="2"/>
        <v>0</v>
      </c>
      <c r="J23" s="20">
        <f t="shared" si="3"/>
        <v>0</v>
      </c>
      <c r="N23" s="41"/>
      <c r="O23" s="42"/>
    </row>
    <row r="24" spans="1:15" ht="22.5">
      <c r="A24" s="22" t="s">
        <v>34</v>
      </c>
      <c r="B24" s="15">
        <v>7279</v>
      </c>
      <c r="C24" s="27">
        <v>4950</v>
      </c>
      <c r="D24" s="27" t="s">
        <v>24</v>
      </c>
      <c r="E24" s="28" t="s">
        <v>73</v>
      </c>
      <c r="F24" s="28" t="s">
        <v>72</v>
      </c>
      <c r="G24" s="27" t="s">
        <v>66</v>
      </c>
      <c r="H24" s="29">
        <v>73</v>
      </c>
      <c r="I24" s="19">
        <f t="shared" si="2"/>
        <v>0</v>
      </c>
      <c r="J24" s="20">
        <f t="shared" si="3"/>
        <v>0</v>
      </c>
      <c r="N24" s="41"/>
      <c r="O24" s="42"/>
    </row>
    <row r="25" spans="1:15" ht="22.5">
      <c r="A25" s="14" t="s">
        <v>39</v>
      </c>
      <c r="B25" s="15">
        <v>7286</v>
      </c>
      <c r="C25" s="27">
        <v>4956</v>
      </c>
      <c r="D25" s="27" t="s">
        <v>27</v>
      </c>
      <c r="E25" s="28" t="s">
        <v>74</v>
      </c>
      <c r="F25" s="28" t="s">
        <v>75</v>
      </c>
      <c r="G25" s="27" t="s">
        <v>66</v>
      </c>
      <c r="H25" s="29">
        <v>73</v>
      </c>
      <c r="I25" s="19">
        <f t="shared" si="2"/>
        <v>0</v>
      </c>
      <c r="J25" s="20">
        <f t="shared" si="3"/>
        <v>0</v>
      </c>
      <c r="N25" s="41"/>
      <c r="O25" s="42"/>
    </row>
    <row r="26" spans="1:15" ht="15.75">
      <c r="A26" s="45"/>
      <c r="B26" s="45"/>
      <c r="C26" s="45"/>
      <c r="D26" s="45"/>
      <c r="E26" s="30"/>
      <c r="F26" s="31"/>
      <c r="G26" s="32"/>
      <c r="H26" s="33"/>
      <c r="I26" s="34"/>
      <c r="J26" s="34"/>
    </row>
    <row r="29" spans="1:15" ht="15" customHeight="1">
      <c r="D29" s="48" t="s">
        <v>76</v>
      </c>
      <c r="E29" s="48"/>
      <c r="F29" s="48"/>
      <c r="G29" s="48"/>
    </row>
    <row r="30" spans="1:15" ht="15" customHeight="1">
      <c r="D30" s="46" t="s">
        <v>77</v>
      </c>
      <c r="E30" s="46"/>
      <c r="F30" s="47">
        <f>SUM(J$5:J26)</f>
        <v>0</v>
      </c>
      <c r="G30" s="47"/>
    </row>
    <row r="31" spans="1:15" ht="15" customHeight="1">
      <c r="D31" s="46" t="s">
        <v>78</v>
      </c>
      <c r="E31" s="46"/>
      <c r="F31" s="47">
        <f>ROUND(F30*0.05,2)</f>
        <v>0</v>
      </c>
      <c r="G31" s="47"/>
    </row>
    <row r="32" spans="1:15" ht="15" customHeight="1">
      <c r="D32" s="46" t="s">
        <v>79</v>
      </c>
      <c r="E32" s="46"/>
      <c r="F32" s="47">
        <f>F30+F31</f>
        <v>0</v>
      </c>
      <c r="G32" s="47"/>
    </row>
  </sheetData>
  <mergeCells count="12">
    <mergeCell ref="D32:E32"/>
    <mergeCell ref="F32:G32"/>
    <mergeCell ref="D29:G29"/>
    <mergeCell ref="D30:E30"/>
    <mergeCell ref="F30:G30"/>
    <mergeCell ref="D31:E31"/>
    <mergeCell ref="F31:G31"/>
    <mergeCell ref="A5:J5"/>
    <mergeCell ref="A12:D12"/>
    <mergeCell ref="A13:J13"/>
    <mergeCell ref="A26:D26"/>
    <mergeCell ref="A1:J1"/>
  </mergeCells>
  <pageMargins left="0.39374999999999999" right="0.39374999999999999" top="0.39374999999999999" bottom="0.56041666666666701" header="0.511811023622047" footer="0.39374999999999999"/>
  <pageSetup paperSize="9" scale="82" fitToHeight="0" orientation="landscape" horizontalDpi="300" verticalDpi="300" r:id="rId1"/>
  <headerFooter>
    <oddFooter>&amp;L&amp;"Times New Roman,Regular"&amp;12&amp;Kffffff&amp;F&amp;C&amp;"Times New Roman,Regular"&amp;12&amp;Kffffff&amp;T&amp;R&amp;"Times New Roman,Regular"&amp;12&amp;Kffffff&amp;P/&amp;N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UČITELJ</dc:creator>
  <cp:lastModifiedBy>Windows korisnik</cp:lastModifiedBy>
  <cp:revision>1</cp:revision>
  <cp:lastPrinted>2025-07-21T10:38:36Z</cp:lastPrinted>
  <dcterms:created xsi:type="dcterms:W3CDTF">2024-06-25T08:27:31Z</dcterms:created>
  <dcterms:modified xsi:type="dcterms:W3CDTF">2025-07-21T10:38:38Z</dcterms:modified>
  <dc:language>hr-HR</dc:language>
</cp:coreProperties>
</file>